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5v" sheetId="1" r:id="rId1"/>
  </sheets>
  <externalReferences>
    <externalReference r:id="rId2"/>
  </externalReferences>
  <definedNames>
    <definedName name="_xlnm.Print_Area" localSheetId="0">'15v'!$A$1:$B$66</definedName>
    <definedName name="_xlnm.Print_Titles" localSheetId="0">'15v'!$1:$3</definedName>
  </definedNames>
  <calcPr calcId="125725"/>
</workbook>
</file>

<file path=xl/calcChain.xml><?xml version="1.0" encoding="utf-8"?>
<calcChain xmlns="http://schemas.openxmlformats.org/spreadsheetml/2006/main">
  <c r="B66" i="1"/>
  <c r="B65" s="1"/>
  <c r="B62"/>
  <c r="B61" s="1"/>
  <c r="B59"/>
  <c r="B57"/>
  <c r="B55"/>
  <c r="B54"/>
  <c r="B53" s="1"/>
  <c r="B47"/>
  <c r="B46"/>
  <c r="B45"/>
  <c r="B44"/>
  <c r="B43"/>
  <c r="B39"/>
  <c r="B36"/>
  <c r="B35" s="1"/>
  <c r="B32"/>
  <c r="B30" s="1"/>
  <c r="B29"/>
  <c r="B27"/>
  <c r="B25"/>
  <c r="B24" s="1"/>
  <c r="B22"/>
  <c r="B21" s="1"/>
  <c r="B4" s="1"/>
  <c r="F4" s="1"/>
  <c r="B15"/>
  <c r="B13"/>
  <c r="B12"/>
  <c r="B7"/>
  <c r="B5"/>
</calcChain>
</file>

<file path=xl/sharedStrings.xml><?xml version="1.0" encoding="utf-8"?>
<sst xmlns="http://schemas.openxmlformats.org/spreadsheetml/2006/main" count="70" uniqueCount="68">
  <si>
    <r>
      <t xml:space="preserve">Municipio: </t>
    </r>
    <r>
      <rPr>
        <b/>
        <sz val="12"/>
        <color rgb="FF000000"/>
        <rFont val="Tahoma"/>
        <family val="2"/>
      </rPr>
      <t>NEZAHUALCÓYOTL</t>
    </r>
  </si>
  <si>
    <t>Ingreso Estimado</t>
  </si>
  <si>
    <t>Iniciativa de Ley de Ingresos para el Ejercicio Fiscal 2014</t>
  </si>
  <si>
    <t>Total</t>
  </si>
  <si>
    <t>4 LEY DE INGRESOS ESTIMADA</t>
  </si>
  <si>
    <t>Impuestos</t>
  </si>
  <si>
    <t>Impuestos sobre los ingresos</t>
  </si>
  <si>
    <t>Impuestos sobre el patrimonio</t>
  </si>
  <si>
    <t>4112 IMPUESTO SOBRE EL PATRIMONIO</t>
  </si>
  <si>
    <t>Impuestos sobre la producción, el consumo y las transacciones</t>
  </si>
  <si>
    <t>4113 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</si>
  <si>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</si>
  <si>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</si>
  <si>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</si>
  <si>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</si>
  <si>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</si>
  <si>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</si>
  <si>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</si>
  <si>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</si>
  <si>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</si>
  <si>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</si>
  <si>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</si>
  <si>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</si>
  <si>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</si>
  <si>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</si>
  <si>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</si>
  <si>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</si>
  <si>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</si>
  <si>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</si>
  <si>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</si>
  <si>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Productos de tipo corriente</t>
  </si>
  <si>
    <t>Derechos no comprendidos en las fracciones de la Ley de Ingresos causadas en ejercicios fiscales anteriores pendientes de liquidación o pago</t>
  </si>
  <si>
    <t>Productos</t>
  </si>
  <si>
    <t>4151,4152 Y  4159</t>
  </si>
  <si>
    <t>Productos de capital</t>
  </si>
  <si>
    <t>Productos no comprendidos en las fracciones de la Ley de Ingresos causadas en ejercicios fiscales anteriores pendientes de liquidación o pago</t>
  </si>
  <si>
    <t>Aprovechamientos de tipo corriente</t>
  </si>
  <si>
    <t>Aprovechamientos</t>
  </si>
  <si>
    <t>4161, 4162,4163,4164,4165,4166,4167,4168 Y 4169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</si>
  <si>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</si>
  <si>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</si>
  <si>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</si>
  <si>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</si>
  <si>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4171,4172,4172 Y 4173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</si>
  <si>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</si>
  <si>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</si>
  <si>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</si>
  <si>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</si>
  <si>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</si>
  <si>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</si>
  <si>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</si>
  <si>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</si>
  <si>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</si>
  <si>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</si>
  <si>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</si>
  <si>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</si>
  <si>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Ingresos financieros</t>
  </si>
  <si>
    <t>4311 y 4319</t>
  </si>
  <si>
    <t>Incremento por variación de inventarios</t>
  </si>
  <si>
    <t>4321,4322,4323,4324 y 4325</t>
  </si>
  <si>
    <t>Disminución de exceso de estimaciones por pérdidas o deterioreo u obsole</t>
  </si>
  <si>
    <t>Disminución de exceso de provisiones</t>
  </si>
  <si>
    <t>Transferencias a Fideicomisos, mandatos y análogos</t>
  </si>
  <si>
    <t>Ingresos derivados de Financiamientos</t>
  </si>
  <si>
    <t>Endeudamiento interno</t>
  </si>
  <si>
    <t>Endeudamiento externo</t>
  </si>
  <si>
    <t>Otros ingresos y beneficios varios</t>
  </si>
  <si>
    <t>4391,4392,4393,4394,4395,4396,4399,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</si>
</sst>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6" fillId="0" borderId="4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" fontId="0" fillId="0" borderId="0" xfId="0" applyNumberFormat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/>
    </xf>
    <xf numFmtId="3" fontId="8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right" vertical="center"/>
    </xf>
    <xf numFmtId="165" fontId="8" fillId="0" borderId="4" xfId="1" applyNumberFormat="1" applyFont="1" applyBorder="1" applyAlignment="1">
      <alignment horizontal="right" vertical="center"/>
    </xf>
    <xf numFmtId="165" fontId="7" fillId="0" borderId="4" xfId="1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1419224</xdr:colOff>
      <xdr:row>1</xdr:row>
      <xdr:rowOff>504825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419224" cy="5048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pro-sergio/Documents/CAPITULO%20V/IRMA/CAPITULO%20V%20formatos%202014%20ANU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conta"/>
      <sheetName val="14 contja2"/>
      <sheetName val="15v"/>
      <sheetName val="Hoja2"/>
    </sheetNames>
    <sheetDataSet>
      <sheetData sheetId="0">
        <row r="5">
          <cell r="O5">
            <v>3562510865.8600001</v>
          </cell>
        </row>
        <row r="7">
          <cell r="O7">
            <v>252176143.50999999</v>
          </cell>
        </row>
        <row r="10">
          <cell r="O10">
            <v>106869708.32000001</v>
          </cell>
        </row>
        <row r="14">
          <cell r="O14">
            <v>9334613</v>
          </cell>
        </row>
        <row r="17">
          <cell r="O17">
            <v>330000</v>
          </cell>
        </row>
        <row r="20">
          <cell r="O20">
            <v>12089019</v>
          </cell>
        </row>
        <row r="23">
          <cell r="O23">
            <v>75928803</v>
          </cell>
        </row>
        <row r="33">
          <cell r="O33">
            <v>3069035</v>
          </cell>
        </row>
        <row r="37">
          <cell r="O37">
            <v>4272742</v>
          </cell>
        </row>
        <row r="41">
          <cell r="O41">
            <v>408454</v>
          </cell>
        </row>
        <row r="43">
          <cell r="O43">
            <v>2379437</v>
          </cell>
        </row>
        <row r="45">
          <cell r="O45">
            <v>648036</v>
          </cell>
        </row>
        <row r="47">
          <cell r="O47">
            <v>58258</v>
          </cell>
        </row>
        <row r="49">
          <cell r="O49">
            <v>1287345</v>
          </cell>
        </row>
        <row r="51">
          <cell r="O51">
            <v>1213831008.4200001</v>
          </cell>
        </row>
        <row r="67">
          <cell r="O67">
            <v>1320558621.1300001</v>
          </cell>
        </row>
        <row r="74">
          <cell r="O74">
            <v>653729.67000000004</v>
          </cell>
        </row>
        <row r="76">
          <cell r="O76">
            <v>2099188.41</v>
          </cell>
        </row>
        <row r="81">
          <cell r="O81">
            <v>377832492</v>
          </cell>
        </row>
        <row r="84">
          <cell r="O84">
            <v>178684232.40000001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Normal="100" workbookViewId="0"/>
  </sheetViews>
  <sheetFormatPr baseColWidth="10" defaultRowHeight="15"/>
  <cols>
    <col min="1" max="1" width="83.5703125" customWidth="1"/>
    <col min="2" max="2" width="38.85546875" customWidth="1"/>
    <col min="3" max="3" width="0" style="2" hidden="1" customWidth="1"/>
    <col min="4" max="4" width="0" hidden="1" customWidth="1"/>
    <col min="5" max="5" width="12" hidden="1" customWidth="1"/>
    <col min="6" max="6" width="14.42578125" hidden="1" customWidth="1"/>
    <col min="7" max="9" width="0" hidden="1" customWidth="1"/>
  </cols>
  <sheetData>
    <row r="1" spans="1:6" ht="12" customHeight="1" thickBot="1">
      <c r="A1" s="1"/>
      <c r="B1" s="1"/>
    </row>
    <row r="2" spans="1:6" ht="42" customHeight="1">
      <c r="A2" s="3" t="s">
        <v>0</v>
      </c>
      <c r="B2" s="4" t="s">
        <v>1</v>
      </c>
    </row>
    <row r="3" spans="1:6" ht="24.95" customHeight="1">
      <c r="A3" s="5" t="s">
        <v>2</v>
      </c>
      <c r="B3" s="6"/>
    </row>
    <row r="4" spans="1:6" ht="24.95" customHeight="1">
      <c r="A4" s="7" t="s">
        <v>3</v>
      </c>
      <c r="B4" s="8">
        <f>+B5+B15+B21+B24+B30+B35+B43+B47+B53+B65+B61</f>
        <v>3562510865.8600001</v>
      </c>
      <c r="C4" s="2" t="s">
        <v>4</v>
      </c>
      <c r="F4" s="9">
        <f>+B4-'[1]12 conta'!O5</f>
        <v>0</v>
      </c>
    </row>
    <row r="5" spans="1:6" ht="24.95" customHeight="1">
      <c r="A5" s="5" t="s">
        <v>5</v>
      </c>
      <c r="B5" s="10">
        <f>SUM(B6:B13)</f>
        <v>368380464.82999998</v>
      </c>
    </row>
    <row r="6" spans="1:6" ht="24.95" customHeight="1">
      <c r="A6" s="7" t="s">
        <v>6</v>
      </c>
      <c r="B6" s="11">
        <v>0</v>
      </c>
      <c r="C6" s="2">
        <v>4111</v>
      </c>
    </row>
    <row r="7" spans="1:6" ht="24.95" customHeight="1">
      <c r="A7" s="7" t="s">
        <v>7</v>
      </c>
      <c r="B7" s="8">
        <f>+'[1]12 conta'!O7</f>
        <v>252176143.50999999</v>
      </c>
      <c r="C7" s="12" t="s">
        <v>8</v>
      </c>
    </row>
    <row r="8" spans="1:6" ht="24.95" customHeight="1">
      <c r="A8" s="7" t="s">
        <v>9</v>
      </c>
      <c r="B8" s="11">
        <v>0</v>
      </c>
      <c r="C8" s="2" t="s">
        <v>10</v>
      </c>
    </row>
    <row r="9" spans="1:6" ht="24.95" customHeight="1">
      <c r="A9" s="7" t="s">
        <v>11</v>
      </c>
      <c r="B9" s="11">
        <v>0</v>
      </c>
      <c r="C9" s="2">
        <v>4114</v>
      </c>
    </row>
    <row r="10" spans="1:6" ht="24.95" customHeight="1">
      <c r="A10" s="7" t="s">
        <v>12</v>
      </c>
      <c r="B10" s="11">
        <v>0</v>
      </c>
      <c r="C10" s="2">
        <v>4115</v>
      </c>
    </row>
    <row r="11" spans="1:6" ht="24.95" customHeight="1">
      <c r="A11" s="7" t="s">
        <v>13</v>
      </c>
      <c r="B11" s="11">
        <v>0</v>
      </c>
      <c r="C11" s="2">
        <v>4116</v>
      </c>
    </row>
    <row r="12" spans="1:6" ht="24.95" customHeight="1">
      <c r="A12" s="7" t="s">
        <v>14</v>
      </c>
      <c r="B12" s="8">
        <f>+'[1]12 conta'!O10</f>
        <v>106869708.32000001</v>
      </c>
      <c r="C12" s="2">
        <v>4117</v>
      </c>
    </row>
    <row r="13" spans="1:6" ht="24.95" customHeight="1">
      <c r="A13" s="7" t="s">
        <v>15</v>
      </c>
      <c r="B13" s="8">
        <f>+'[1]12 conta'!O14</f>
        <v>9334613</v>
      </c>
      <c r="C13" s="2">
        <v>4119</v>
      </c>
    </row>
    <row r="14" spans="1:6" ht="40.5" customHeight="1">
      <c r="A14" s="7" t="s">
        <v>16</v>
      </c>
      <c r="B14" s="11">
        <v>0</v>
      </c>
    </row>
    <row r="15" spans="1:6" ht="24.95" customHeight="1">
      <c r="A15" s="5" t="s">
        <v>17</v>
      </c>
      <c r="B15" s="13">
        <f>SUM(B16:B20)</f>
        <v>0</v>
      </c>
    </row>
    <row r="16" spans="1:6" ht="24.95" customHeight="1">
      <c r="A16" s="7" t="s">
        <v>18</v>
      </c>
      <c r="B16" s="11">
        <v>0</v>
      </c>
      <c r="C16" s="2">
        <v>4121</v>
      </c>
    </row>
    <row r="17" spans="1:4" ht="24.95" customHeight="1">
      <c r="A17" s="7" t="s">
        <v>19</v>
      </c>
      <c r="B17" s="11">
        <v>0</v>
      </c>
      <c r="C17" s="2">
        <v>4122</v>
      </c>
    </row>
    <row r="18" spans="1:4" ht="24.95" customHeight="1">
      <c r="A18" s="7" t="s">
        <v>20</v>
      </c>
      <c r="B18" s="11">
        <v>0</v>
      </c>
      <c r="C18" s="2">
        <v>4123</v>
      </c>
    </row>
    <row r="19" spans="1:4" ht="24.95" customHeight="1">
      <c r="A19" s="14" t="s">
        <v>21</v>
      </c>
      <c r="B19" s="11">
        <v>0</v>
      </c>
      <c r="C19" s="2">
        <v>4129</v>
      </c>
    </row>
    <row r="20" spans="1:4" ht="24.95" customHeight="1">
      <c r="A20" s="15" t="s">
        <v>14</v>
      </c>
      <c r="B20" s="16">
        <v>0</v>
      </c>
      <c r="C20" s="2">
        <v>4124</v>
      </c>
    </row>
    <row r="21" spans="1:4" ht="24.95" customHeight="1">
      <c r="A21" s="17" t="s">
        <v>22</v>
      </c>
      <c r="B21" s="18">
        <f>+B22+B23</f>
        <v>330000</v>
      </c>
    </row>
    <row r="22" spans="1:4" ht="24.95" customHeight="1">
      <c r="A22" s="14" t="s">
        <v>23</v>
      </c>
      <c r="B22" s="19">
        <f>+'[1]12 conta'!O17</f>
        <v>330000</v>
      </c>
      <c r="C22" s="2">
        <v>4131</v>
      </c>
    </row>
    <row r="23" spans="1:4" ht="55.5" customHeight="1">
      <c r="A23" s="14" t="s">
        <v>24</v>
      </c>
      <c r="B23" s="16">
        <v>0</v>
      </c>
      <c r="C23" s="2">
        <v>4132</v>
      </c>
    </row>
    <row r="24" spans="1:4" ht="24.95" customHeight="1">
      <c r="A24" s="17" t="s">
        <v>25</v>
      </c>
      <c r="B24" s="18">
        <f>SUM(B25:B29)</f>
        <v>91086857</v>
      </c>
    </row>
    <row r="25" spans="1:4" ht="40.5" customHeight="1">
      <c r="A25" s="14" t="s">
        <v>26</v>
      </c>
      <c r="B25" s="19">
        <f>+'[1]12 conta'!O20</f>
        <v>12089019</v>
      </c>
      <c r="C25" s="2">
        <v>4141</v>
      </c>
    </row>
    <row r="26" spans="1:4" ht="24.95" customHeight="1">
      <c r="A26" s="14" t="s">
        <v>27</v>
      </c>
      <c r="B26" s="16">
        <v>0</v>
      </c>
      <c r="C26" s="2">
        <v>4142</v>
      </c>
    </row>
    <row r="27" spans="1:4" ht="24.95" customHeight="1">
      <c r="A27" s="14" t="s">
        <v>28</v>
      </c>
      <c r="B27" s="19">
        <f>+'[1]12 conta'!O23</f>
        <v>75928803</v>
      </c>
      <c r="C27" s="2">
        <v>4143</v>
      </c>
    </row>
    <row r="28" spans="1:4" ht="24.95" customHeight="1">
      <c r="A28" s="20" t="s">
        <v>29</v>
      </c>
      <c r="B28" s="21">
        <v>0</v>
      </c>
      <c r="C28" s="2">
        <v>4149</v>
      </c>
    </row>
    <row r="29" spans="1:4" ht="24.95" customHeight="1">
      <c r="A29" s="20" t="s">
        <v>14</v>
      </c>
      <c r="B29" s="22">
        <f>+'[1]12 conta'!O33</f>
        <v>3069035</v>
      </c>
      <c r="C29" s="2">
        <v>4144</v>
      </c>
    </row>
    <row r="30" spans="1:4" ht="24.95" customHeight="1">
      <c r="A30" s="23" t="s">
        <v>30</v>
      </c>
      <c r="B30" s="24">
        <f>SUM(B31:B34)</f>
        <v>4681196</v>
      </c>
    </row>
    <row r="31" spans="1:4" ht="42" customHeight="1">
      <c r="A31" s="20" t="s">
        <v>31</v>
      </c>
      <c r="B31" s="21">
        <v>0</v>
      </c>
    </row>
    <row r="32" spans="1:4" ht="24.95" customHeight="1">
      <c r="A32" s="14" t="s">
        <v>32</v>
      </c>
      <c r="B32" s="19">
        <f>+'[1]12 conta'!O37+'[1]12 conta'!O41</f>
        <v>4681196</v>
      </c>
      <c r="C32" s="2" t="s">
        <v>33</v>
      </c>
      <c r="D32" s="9">
        <v>1</v>
      </c>
    </row>
    <row r="33" spans="1:7" ht="24.95" customHeight="1">
      <c r="A33" s="14" t="s">
        <v>34</v>
      </c>
      <c r="B33" s="16">
        <v>0</v>
      </c>
    </row>
    <row r="34" spans="1:7" ht="43.5" customHeight="1">
      <c r="A34" s="14" t="s">
        <v>35</v>
      </c>
      <c r="B34" s="16">
        <v>0</v>
      </c>
    </row>
    <row r="35" spans="1:7" ht="24.95" customHeight="1">
      <c r="A35" s="17" t="s">
        <v>36</v>
      </c>
      <c r="B35" s="18">
        <f>SUM(B36:B38)</f>
        <v>4373076</v>
      </c>
    </row>
    <row r="36" spans="1:7" ht="24.95" customHeight="1">
      <c r="A36" s="14" t="s">
        <v>37</v>
      </c>
      <c r="B36" s="19">
        <f>+'[1]12 conta'!O43+'[1]12 conta'!O45+'[1]12 conta'!O47+'[1]12 conta'!O49</f>
        <v>4373076</v>
      </c>
      <c r="C36" s="2" t="s">
        <v>38</v>
      </c>
      <c r="G36">
        <v>2</v>
      </c>
    </row>
    <row r="37" spans="1:7" ht="24.95" customHeight="1">
      <c r="A37" s="14" t="s">
        <v>39</v>
      </c>
      <c r="B37" s="16">
        <v>0</v>
      </c>
    </row>
    <row r="38" spans="1:7" ht="34.5" customHeight="1">
      <c r="A38" s="14" t="s">
        <v>40</v>
      </c>
      <c r="B38" s="16">
        <v>0</v>
      </c>
    </row>
    <row r="39" spans="1:7" ht="24.95" customHeight="1">
      <c r="A39" s="17" t="s">
        <v>41</v>
      </c>
      <c r="B39" s="18">
        <f>SUM(B40:B42)</f>
        <v>0</v>
      </c>
      <c r="C39" s="12"/>
    </row>
    <row r="40" spans="1:7" ht="24.95" customHeight="1">
      <c r="A40" s="14" t="s">
        <v>42</v>
      </c>
      <c r="B40" s="16">
        <v>0</v>
      </c>
      <c r="C40" s="2" t="s">
        <v>43</v>
      </c>
    </row>
    <row r="41" spans="1:7" ht="24.95" customHeight="1">
      <c r="A41" s="14" t="s">
        <v>44</v>
      </c>
      <c r="B41" s="16">
        <v>0</v>
      </c>
      <c r="C41" s="2">
        <v>4174</v>
      </c>
    </row>
    <row r="42" spans="1:7" ht="42" customHeight="1">
      <c r="A42" s="14" t="s">
        <v>45</v>
      </c>
      <c r="B42" s="16">
        <v>0</v>
      </c>
    </row>
    <row r="43" spans="1:7" ht="24.95" customHeight="1">
      <c r="A43" s="17" t="s">
        <v>46</v>
      </c>
      <c r="B43" s="18">
        <f>SUM(B44:B46)</f>
        <v>2535043359.2200003</v>
      </c>
    </row>
    <row r="44" spans="1:7" ht="24.95" customHeight="1">
      <c r="A44" s="14" t="s">
        <v>47</v>
      </c>
      <c r="B44" s="19">
        <f>+'[1]12 conta'!O51</f>
        <v>1213831008.4200001</v>
      </c>
      <c r="C44" s="2">
        <v>4211</v>
      </c>
    </row>
    <row r="45" spans="1:7" ht="24.95" customHeight="1">
      <c r="A45" s="14" t="s">
        <v>48</v>
      </c>
      <c r="B45" s="19">
        <f>+'[1]12 conta'!O67</f>
        <v>1320558621.1300001</v>
      </c>
      <c r="C45" s="2">
        <v>4212</v>
      </c>
    </row>
    <row r="46" spans="1:7" ht="24.95" customHeight="1">
      <c r="A46" s="14" t="s">
        <v>49</v>
      </c>
      <c r="B46" s="19">
        <f>+'[1]12 conta'!O74</f>
        <v>653729.67000000004</v>
      </c>
      <c r="C46" s="2">
        <v>4213</v>
      </c>
    </row>
    <row r="47" spans="1:7" ht="24.95" customHeight="1">
      <c r="A47" s="17" t="s">
        <v>50</v>
      </c>
      <c r="B47" s="25">
        <f>SUM(B48:B52)</f>
        <v>0</v>
      </c>
    </row>
    <row r="48" spans="1:7" ht="24.95" customHeight="1">
      <c r="A48" s="14" t="s">
        <v>51</v>
      </c>
      <c r="B48" s="16">
        <v>0</v>
      </c>
      <c r="C48" s="2">
        <v>4221</v>
      </c>
    </row>
    <row r="49" spans="1:3" ht="24.95" customHeight="1">
      <c r="A49" s="14" t="s">
        <v>52</v>
      </c>
      <c r="B49" s="16">
        <v>0</v>
      </c>
      <c r="C49" s="2">
        <v>4222</v>
      </c>
    </row>
    <row r="50" spans="1:3" ht="24.95" customHeight="1">
      <c r="A50" s="14" t="s">
        <v>53</v>
      </c>
      <c r="B50" s="19">
        <v>0</v>
      </c>
      <c r="C50" s="2">
        <v>4223</v>
      </c>
    </row>
    <row r="51" spans="1:3" ht="24.95" customHeight="1">
      <c r="A51" s="14" t="s">
        <v>54</v>
      </c>
      <c r="B51" s="16">
        <v>0</v>
      </c>
      <c r="C51" s="2">
        <v>4224</v>
      </c>
    </row>
    <row r="52" spans="1:3" ht="24.95" customHeight="1">
      <c r="A52" s="14" t="s">
        <v>55</v>
      </c>
      <c r="B52" s="16">
        <v>0</v>
      </c>
      <c r="C52" s="2">
        <v>4225</v>
      </c>
    </row>
    <row r="53" spans="1:3" ht="24.95" customHeight="1">
      <c r="A53" s="17" t="s">
        <v>56</v>
      </c>
      <c r="B53" s="25">
        <f>+B54</f>
        <v>2099188.41</v>
      </c>
    </row>
    <row r="54" spans="1:3" ht="24.95" customHeight="1">
      <c r="A54" s="14"/>
      <c r="B54" s="26">
        <f>+'[1]12 conta'!O76</f>
        <v>2099188.41</v>
      </c>
      <c r="C54" s="12" t="s">
        <v>57</v>
      </c>
    </row>
    <row r="55" spans="1:3" ht="24.95" customHeight="1">
      <c r="A55" s="17" t="s">
        <v>58</v>
      </c>
      <c r="B55" s="26">
        <f>+B56</f>
        <v>0</v>
      </c>
      <c r="C55" s="12"/>
    </row>
    <row r="56" spans="1:3" ht="24.95" customHeight="1">
      <c r="A56" s="14"/>
      <c r="B56" s="26">
        <v>0</v>
      </c>
      <c r="C56" s="12" t="s">
        <v>59</v>
      </c>
    </row>
    <row r="57" spans="1:3" ht="24.95" customHeight="1">
      <c r="A57" s="17" t="s">
        <v>60</v>
      </c>
      <c r="B57" s="26">
        <f>+B58</f>
        <v>0</v>
      </c>
      <c r="C57" s="12"/>
    </row>
    <row r="58" spans="1:3" ht="24.95" customHeight="1">
      <c r="A58" s="14"/>
      <c r="B58" s="26"/>
      <c r="C58" s="12">
        <v>4331</v>
      </c>
    </row>
    <row r="59" spans="1:3" ht="24.95" customHeight="1">
      <c r="A59" s="17" t="s">
        <v>61</v>
      </c>
      <c r="B59" s="26">
        <f>+B60</f>
        <v>0</v>
      </c>
      <c r="C59" s="12"/>
    </row>
    <row r="60" spans="1:3" ht="24.95" customHeight="1">
      <c r="A60" s="14"/>
      <c r="B60" s="26">
        <v>0</v>
      </c>
      <c r="C60" s="12">
        <v>4341</v>
      </c>
    </row>
    <row r="61" spans="1:3" ht="24.95" customHeight="1">
      <c r="A61" s="17" t="s">
        <v>62</v>
      </c>
      <c r="B61" s="18">
        <f>+B62</f>
        <v>377832492</v>
      </c>
    </row>
    <row r="62" spans="1:3" ht="24.95" customHeight="1">
      <c r="A62" s="14" t="s">
        <v>63</v>
      </c>
      <c r="B62" s="19">
        <f>+'[1]12 conta'!O81</f>
        <v>377832492</v>
      </c>
      <c r="C62" s="2">
        <v>4351</v>
      </c>
    </row>
    <row r="63" spans="1:3" ht="24.95" customHeight="1">
      <c r="A63" s="14" t="s">
        <v>64</v>
      </c>
      <c r="B63" s="19"/>
      <c r="C63" s="12"/>
    </row>
    <row r="64" spans="1:3" ht="24.95" customHeight="1">
      <c r="A64" s="14" t="s">
        <v>65</v>
      </c>
      <c r="B64" s="27"/>
      <c r="C64" s="12"/>
    </row>
    <row r="65" spans="1:3" ht="24.95" customHeight="1">
      <c r="A65" s="17" t="s">
        <v>66</v>
      </c>
      <c r="B65" s="28">
        <f>+B66</f>
        <v>178684232.40000001</v>
      </c>
      <c r="C65" s="12"/>
    </row>
    <row r="66" spans="1:3" ht="24.95" customHeight="1" thickBot="1">
      <c r="A66" s="29"/>
      <c r="B66" s="30">
        <f>+'[1]12 conta'!O84</f>
        <v>178684232.40000001</v>
      </c>
      <c r="C66" s="12" t="s">
        <v>67</v>
      </c>
    </row>
  </sheetData>
  <mergeCells count="1">
    <mergeCell ref="B2:B3"/>
  </mergeCells>
  <printOptions horizontalCentered="1" verticalCentered="1"/>
  <pageMargins left="0" right="0" top="0" bottom="0" header="0.31496062992125984" footer="0.35433070866141736"/>
  <pageSetup scale="83" fitToHeight="0" orientation="portrait" r:id="rId1"/>
  <headerFooter>
    <oddFooter>&amp;C&amp;8HOJA  &amp;P  DE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15v</vt:lpstr>
      <vt:lpstr>'15v'!Área_de_impresión</vt:lpstr>
      <vt:lpstr>'15v'!Títulos_a_imprimir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2014-09-19T15:59:16Z</dcterms:created>
  <dcterms:modified xsi:type="dcterms:W3CDTF">2014-09-19T15:59:22Z</dcterms:modified>
</cp:coreProperties>
</file>